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Lief\Documents\Writing\Global Real Estate Book\Appendices\"/>
    </mc:Choice>
  </mc:AlternateContent>
  <xr:revisionPtr revIDLastSave="0" documentId="13_ncr:1_{0B0814FE-F2C0-408C-B7C1-95E2B5AB522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ntal Yield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26" i="1"/>
  <c r="E26" i="1"/>
  <c r="C25" i="1"/>
  <c r="E25" i="1" s="1"/>
  <c r="G29" i="1"/>
  <c r="G30" i="1" s="1"/>
  <c r="D8" i="1" l="1"/>
  <c r="E32" i="1" s="1"/>
  <c r="G32" i="1" l="1"/>
  <c r="E12" i="1"/>
  <c r="E13" i="1" l="1"/>
  <c r="G11" i="1"/>
  <c r="G12" i="1" s="1"/>
  <c r="E16" i="1" l="1"/>
  <c r="E19" i="1" s="1"/>
  <c r="E21" i="1" s="1"/>
  <c r="G13" i="1"/>
  <c r="G16" i="1" s="1"/>
  <c r="G19" i="1" l="1"/>
  <c r="G21" i="1" s="1"/>
  <c r="G23" i="1" s="1"/>
  <c r="E23" i="1"/>
  <c r="E29" i="1"/>
  <c r="E30" i="1" s="1"/>
</calcChain>
</file>

<file path=xl/sharedStrings.xml><?xml version="1.0" encoding="utf-8"?>
<sst xmlns="http://schemas.openxmlformats.org/spreadsheetml/2006/main" count="27" uniqueCount="25">
  <si>
    <t>Long-Term</t>
  </si>
  <si>
    <t>Short-Term</t>
  </si>
  <si>
    <t>Purchase Price</t>
  </si>
  <si>
    <t>Furniture</t>
  </si>
  <si>
    <t>Net Cash Investment</t>
  </si>
  <si>
    <t>Monthly Rental Income</t>
  </si>
  <si>
    <t>Daily Rental Income</t>
  </si>
  <si>
    <t>Net Monthly Cash Flow</t>
  </si>
  <si>
    <t>Expenses</t>
  </si>
  <si>
    <t xml:space="preserve"> - Rental Management</t>
  </si>
  <si>
    <t xml:space="preserve"> - HOA</t>
  </si>
  <si>
    <t xml:space="preserve"> - Utilities</t>
  </si>
  <si>
    <t>Total Expenses</t>
  </si>
  <si>
    <t>NET MONTHLY INCOME</t>
  </si>
  <si>
    <t>Annual Income</t>
  </si>
  <si>
    <t>Yield Calculation</t>
  </si>
  <si>
    <t>Cash on Cash Calculation</t>
  </si>
  <si>
    <t>Cash on Cash Yield</t>
  </si>
  <si>
    <t>PROPERTY NAME</t>
  </si>
  <si>
    <t>Occupancy Rate</t>
  </si>
  <si>
    <t>Current Value</t>
  </si>
  <si>
    <t>Financing (Mortgage)</t>
  </si>
  <si>
    <t>Mortgage Payment</t>
  </si>
  <si>
    <t>Monthly Net Cash Flow</t>
  </si>
  <si>
    <t>Annual 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</si>
</sst>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164" fontId="0" fillId="3" borderId="0" xfId="1" applyNumberFormat="1" applyFont="1" applyFill="1"/>
    <xf numFmtId="0" fontId="0" fillId="4" borderId="0" xfId="0" applyFill="1"/>
    <xf numFmtId="0" fontId="0" fillId="2" borderId="0" xfId="0" applyFill="1" applyBorder="1"/>
    <xf numFmtId="164" fontId="0" fillId="3" borderId="1" xfId="1" applyNumberFormat="1" applyFont="1" applyFill="1" applyBorder="1"/>
    <xf numFmtId="10" fontId="0" fillId="3" borderId="0" xfId="2" applyNumberFormat="1" applyFont="1" applyFill="1"/>
    <xf numFmtId="164" fontId="0" fillId="0" borderId="0" xfId="1" applyNumberFormat="1" applyFont="1"/>
    <xf numFmtId="0" fontId="0" fillId="5" borderId="0" xfId="0" applyFill="1"/>
    <xf numFmtId="164" fontId="0" fillId="5" borderId="0" xfId="1" applyNumberFormat="1" applyFont="1" applyFill="1"/>
    <xf numFmtId="10" fontId="0" fillId="5" borderId="0" xfId="2" applyNumberFormat="1" applyFont="1" applyFill="1"/>
    <xf numFmtId="164" fontId="0" fillId="4" borderId="0" xfId="0" applyNumberFormat="1" applyFill="1" applyProtection="1"/>
    <xf numFmtId="164" fontId="0" fillId="4" borderId="1" xfId="0" applyNumberFormat="1" applyFill="1" applyBorder="1" applyProtection="1"/>
    <xf numFmtId="0" fontId="0" fillId="4" borderId="0" xfId="0" applyFill="1" applyProtection="1"/>
    <xf numFmtId="164" fontId="0" fillId="4" borderId="0" xfId="1" applyNumberFormat="1" applyFont="1" applyFill="1" applyProtection="1"/>
    <xf numFmtId="10" fontId="0" fillId="4" borderId="0" xfId="2" applyNumberFormat="1" applyFont="1" applyFill="1" applyProtection="1"/>
    <xf numFmtId="164" fontId="0" fillId="6" borderId="0" xfId="1" applyNumberFormat="1" applyFont="1" applyFill="1" applyProtection="1">
      <protection locked="0"/>
    </xf>
    <xf numFmtId="9" fontId="0" fillId="6" borderId="0" xfId="2" applyFont="1" applyFill="1" applyProtection="1">
      <protection locked="0"/>
    </xf>
    <xf numFmtId="0" fontId="0" fillId="2" borderId="0" xfId="0" applyFill="1" applyProtection="1">
      <protection locked="0"/>
    </xf>
    <xf numFmtId="9" fontId="0" fillId="6" borderId="0" xfId="0" applyNumberFormat="1" applyFill="1" applyProtection="1">
      <protection locked="0"/>
    </xf>
    <xf numFmtId="164" fontId="0" fillId="6" borderId="1" xfId="1" applyNumberFormat="1" applyFont="1" applyFill="1" applyBorder="1" applyProtection="1">
      <protection locked="0"/>
    </xf>
    <xf numFmtId="164" fontId="0" fillId="2" borderId="0" xfId="1" applyNumberFormat="1" applyFont="1" applyFill="1" applyProtection="1">
      <protection locked="0"/>
    </xf>
    <xf numFmtId="165" fontId="0" fillId="6" borderId="0" xfId="0" applyNumberFormat="1" applyFill="1" applyProtection="1">
      <protection locked="0"/>
    </xf>
    <xf numFmtId="0" fontId="0" fillId="6" borderId="0" xfId="0" applyFill="1" applyProtection="1">
      <protection locked="0"/>
    </xf>
    <xf numFmtId="164" fontId="0" fillId="5" borderId="0" xfId="1" applyNumberFormat="1" applyFont="1" applyFill="1" applyProtection="1"/>
    <xf numFmtId="0" fontId="0" fillId="5" borderId="0" xfId="0" applyFill="1" applyAlignment="1">
      <alignment horizontal="right"/>
    </xf>
    <xf numFmtId="164" fontId="0" fillId="5" borderId="0" xfId="0" applyNumberForma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topLeftCell="A8" workbookViewId="0">
      <selection activeCell="E28" sqref="E28"/>
    </sheetView>
  </sheetViews>
  <sheetFormatPr defaultRowHeight="14.4" x14ac:dyDescent="0.3"/>
  <cols>
    <col min="1" max="1" width="21.6640625" bestFit="1" customWidth="1"/>
    <col min="2" max="2" width="12.77734375" bestFit="1" customWidth="1"/>
    <col min="3" max="3" width="16.21875" bestFit="1" customWidth="1"/>
    <col min="4" max="4" width="11.6640625" style="8" customWidth="1"/>
    <col min="5" max="5" width="13" style="8" customWidth="1"/>
    <col min="7" max="7" width="13.109375" bestFit="1" customWidth="1"/>
  </cols>
  <sheetData>
    <row r="1" spans="1:7" x14ac:dyDescent="0.3">
      <c r="A1" s="24" t="s">
        <v>18</v>
      </c>
      <c r="B1" s="1"/>
      <c r="C1" s="1"/>
      <c r="D1" s="2"/>
      <c r="E1" s="2"/>
      <c r="F1" s="1"/>
      <c r="G1" s="1"/>
    </row>
    <row r="2" spans="1:7" x14ac:dyDescent="0.3">
      <c r="A2" s="1"/>
      <c r="B2" s="1"/>
      <c r="C2" s="1"/>
      <c r="D2" s="2"/>
      <c r="E2" s="2"/>
      <c r="F2" s="1"/>
      <c r="G2" s="1"/>
    </row>
    <row r="3" spans="1:7" x14ac:dyDescent="0.3">
      <c r="A3" s="1"/>
      <c r="B3" s="1"/>
      <c r="C3" s="1"/>
      <c r="D3" s="2"/>
      <c r="E3" s="2"/>
      <c r="F3" s="1"/>
      <c r="G3" s="1"/>
    </row>
    <row r="4" spans="1:7" x14ac:dyDescent="0.3">
      <c r="A4" s="1"/>
      <c r="B4" s="1"/>
      <c r="C4" s="1"/>
      <c r="D4" s="2"/>
      <c r="E4" s="3" t="s">
        <v>0</v>
      </c>
      <c r="F4" s="1"/>
      <c r="G4" s="4" t="s">
        <v>1</v>
      </c>
    </row>
    <row r="5" spans="1:7" x14ac:dyDescent="0.3">
      <c r="A5" s="1" t="s">
        <v>2</v>
      </c>
      <c r="B5" s="1"/>
      <c r="C5" s="1"/>
      <c r="D5" s="17">
        <v>200000</v>
      </c>
      <c r="E5" s="3"/>
      <c r="F5" s="1"/>
      <c r="G5" s="4"/>
    </row>
    <row r="6" spans="1:7" x14ac:dyDescent="0.3">
      <c r="A6" s="1" t="s">
        <v>3</v>
      </c>
      <c r="B6" s="1"/>
      <c r="C6" s="1"/>
      <c r="D6" s="17">
        <v>20000</v>
      </c>
      <c r="E6" s="3"/>
      <c r="F6" s="1"/>
      <c r="G6" s="4"/>
    </row>
    <row r="7" spans="1:7" x14ac:dyDescent="0.3">
      <c r="A7" s="1" t="s">
        <v>21</v>
      </c>
      <c r="B7" s="1"/>
      <c r="C7" s="1"/>
      <c r="D7" s="21">
        <v>150000</v>
      </c>
      <c r="E7" s="3"/>
      <c r="F7" s="1"/>
      <c r="G7" s="4"/>
    </row>
    <row r="8" spans="1:7" x14ac:dyDescent="0.3">
      <c r="A8" s="1" t="s">
        <v>4</v>
      </c>
      <c r="B8" s="1"/>
      <c r="C8" s="5"/>
      <c r="D8" s="25">
        <f>D5+D6-D7</f>
        <v>70000</v>
      </c>
      <c r="E8" s="3"/>
      <c r="F8" s="1"/>
      <c r="G8" s="4"/>
    </row>
    <row r="9" spans="1:7" x14ac:dyDescent="0.3">
      <c r="A9" s="1"/>
      <c r="B9" s="1"/>
      <c r="C9" s="1"/>
      <c r="D9" s="22"/>
      <c r="E9" s="3"/>
      <c r="F9" s="1"/>
      <c r="G9" s="4"/>
    </row>
    <row r="10" spans="1:7" x14ac:dyDescent="0.3">
      <c r="A10" s="1" t="s">
        <v>5</v>
      </c>
      <c r="B10" s="1"/>
      <c r="C10" s="1"/>
      <c r="D10" s="22"/>
      <c r="E10" s="17">
        <v>2000</v>
      </c>
      <c r="F10" s="1"/>
      <c r="G10" s="4"/>
    </row>
    <row r="11" spans="1:7" x14ac:dyDescent="0.3">
      <c r="A11" s="1" t="s">
        <v>6</v>
      </c>
      <c r="B11" s="1"/>
      <c r="C11" s="1"/>
      <c r="D11" s="22"/>
      <c r="E11" s="3"/>
      <c r="F11" s="17">
        <v>100</v>
      </c>
      <c r="G11" s="12">
        <f>F11*30</f>
        <v>3000</v>
      </c>
    </row>
    <row r="12" spans="1:7" x14ac:dyDescent="0.3">
      <c r="A12" s="1" t="s">
        <v>19</v>
      </c>
      <c r="B12" s="1"/>
      <c r="C12" s="1"/>
      <c r="D12" s="18">
        <v>0.95</v>
      </c>
      <c r="E12" s="6">
        <f>E10*(1-D12)</f>
        <v>100.00000000000009</v>
      </c>
      <c r="F12" s="18">
        <v>0.6</v>
      </c>
      <c r="G12" s="13">
        <f>G11*(1-F12)</f>
        <v>1200</v>
      </c>
    </row>
    <row r="13" spans="1:7" x14ac:dyDescent="0.3">
      <c r="A13" s="1" t="s">
        <v>7</v>
      </c>
      <c r="B13" s="1"/>
      <c r="C13" s="1"/>
      <c r="D13" s="22"/>
      <c r="E13" s="3">
        <f>E10-E12</f>
        <v>1900</v>
      </c>
      <c r="F13" s="19"/>
      <c r="G13" s="12">
        <f>G11-G12</f>
        <v>1800</v>
      </c>
    </row>
    <row r="14" spans="1:7" x14ac:dyDescent="0.3">
      <c r="A14" s="1"/>
      <c r="B14" s="1"/>
      <c r="C14" s="1"/>
      <c r="D14" s="22"/>
      <c r="E14" s="3"/>
      <c r="F14" s="19"/>
      <c r="G14" s="14"/>
    </row>
    <row r="15" spans="1:7" x14ac:dyDescent="0.3">
      <c r="A15" s="1" t="s">
        <v>8</v>
      </c>
      <c r="B15" s="1"/>
      <c r="C15" s="1"/>
      <c r="D15" s="22"/>
      <c r="E15" s="3"/>
      <c r="F15" s="19"/>
      <c r="G15" s="14"/>
    </row>
    <row r="16" spans="1:7" x14ac:dyDescent="0.3">
      <c r="A16" s="1" t="s">
        <v>9</v>
      </c>
      <c r="B16" s="1"/>
      <c r="C16" s="1"/>
      <c r="D16" s="23">
        <v>8.3333333333333301E-2</v>
      </c>
      <c r="E16" s="3">
        <f>E13*D16</f>
        <v>158.33333333333329</v>
      </c>
      <c r="F16" s="20">
        <v>0.2</v>
      </c>
      <c r="G16" s="15">
        <f>G13*F16</f>
        <v>360</v>
      </c>
    </row>
    <row r="17" spans="1:7" x14ac:dyDescent="0.3">
      <c r="A17" s="1" t="s">
        <v>10</v>
      </c>
      <c r="B17" s="1"/>
      <c r="C17" s="1"/>
      <c r="D17" s="2"/>
      <c r="E17" s="17">
        <v>150</v>
      </c>
      <c r="F17" s="1"/>
      <c r="G17" s="17">
        <v>150</v>
      </c>
    </row>
    <row r="18" spans="1:7" x14ac:dyDescent="0.3">
      <c r="A18" s="1" t="s">
        <v>11</v>
      </c>
      <c r="B18" s="1"/>
      <c r="C18" s="1"/>
      <c r="D18" s="2"/>
      <c r="E18" s="21"/>
      <c r="F18" s="1"/>
      <c r="G18" s="21">
        <v>200</v>
      </c>
    </row>
    <row r="19" spans="1:7" x14ac:dyDescent="0.3">
      <c r="A19" s="1" t="s">
        <v>12</v>
      </c>
      <c r="B19" s="1"/>
      <c r="C19" s="1"/>
      <c r="D19" s="2"/>
      <c r="E19" s="3">
        <f>SUM(E16:E18)</f>
        <v>308.33333333333326</v>
      </c>
      <c r="F19" s="1"/>
      <c r="G19" s="12">
        <f>SUM(G16:G18)</f>
        <v>710</v>
      </c>
    </row>
    <row r="20" spans="1:7" x14ac:dyDescent="0.3">
      <c r="A20" s="1"/>
      <c r="B20" s="1"/>
      <c r="C20" s="1"/>
      <c r="D20" s="2"/>
      <c r="E20" s="3"/>
      <c r="F20" s="1"/>
      <c r="G20" s="14"/>
    </row>
    <row r="21" spans="1:7" x14ac:dyDescent="0.3">
      <c r="A21" s="1" t="s">
        <v>13</v>
      </c>
      <c r="B21" s="1"/>
      <c r="C21" s="1"/>
      <c r="D21" s="2"/>
      <c r="E21" s="3">
        <f>E13-E19</f>
        <v>1591.6666666666667</v>
      </c>
      <c r="F21" s="1"/>
      <c r="G21" s="15">
        <f>G13-G19</f>
        <v>1090</v>
      </c>
    </row>
    <row r="22" spans="1:7" x14ac:dyDescent="0.3">
      <c r="A22" s="1"/>
      <c r="B22" s="1"/>
      <c r="C22" s="1"/>
      <c r="D22" s="2"/>
      <c r="E22" s="3"/>
      <c r="F22" s="1"/>
      <c r="G22" s="14"/>
    </row>
    <row r="23" spans="1:7" x14ac:dyDescent="0.3">
      <c r="A23" s="1" t="s">
        <v>14</v>
      </c>
      <c r="B23" s="1"/>
      <c r="C23" s="1"/>
      <c r="D23" s="2"/>
      <c r="E23" s="3">
        <f>E21*12</f>
        <v>19100</v>
      </c>
      <c r="F23" s="1"/>
      <c r="G23" s="15">
        <f>G21*12</f>
        <v>13080</v>
      </c>
    </row>
    <row r="24" spans="1:7" x14ac:dyDescent="0.3">
      <c r="A24" s="1"/>
      <c r="B24" s="1"/>
      <c r="C24" s="1"/>
      <c r="D24" s="2"/>
      <c r="E24" s="3"/>
      <c r="F24" s="1"/>
      <c r="G24" s="15"/>
    </row>
    <row r="25" spans="1:7" x14ac:dyDescent="0.3">
      <c r="A25" s="1" t="s">
        <v>15</v>
      </c>
      <c r="B25" s="1" t="s">
        <v>2</v>
      </c>
      <c r="C25" s="27">
        <f>D5+D6</f>
        <v>220000</v>
      </c>
      <c r="D25" s="2"/>
      <c r="E25" s="7">
        <f>E$23/C25</f>
        <v>8.6818181818181822E-2</v>
      </c>
      <c r="F25" s="1"/>
      <c r="G25" s="16">
        <f>G$23/C25</f>
        <v>5.9454545454545454E-2</v>
      </c>
    </row>
    <row r="26" spans="1:7" x14ac:dyDescent="0.3">
      <c r="A26" s="1" t="s">
        <v>15</v>
      </c>
      <c r="B26" s="1" t="s">
        <v>20</v>
      </c>
      <c r="C26" s="17">
        <v>250000</v>
      </c>
      <c r="D26" s="2"/>
      <c r="E26" s="7">
        <f>E$23/C26</f>
        <v>7.6399999999999996E-2</v>
      </c>
      <c r="F26" s="1"/>
      <c r="G26" s="16">
        <f>G$23/C26</f>
        <v>5.2319999999999998E-2</v>
      </c>
    </row>
    <row r="27" spans="1:7" x14ac:dyDescent="0.3">
      <c r="A27" s="1"/>
      <c r="B27" s="1"/>
      <c r="C27" s="1"/>
      <c r="D27" s="2"/>
    </row>
    <row r="28" spans="1:7" x14ac:dyDescent="0.3">
      <c r="A28" s="9" t="s">
        <v>16</v>
      </c>
      <c r="B28" s="9"/>
      <c r="C28" s="26" t="s">
        <v>22</v>
      </c>
      <c r="D28" s="10"/>
      <c r="E28" s="17">
        <v>1000</v>
      </c>
      <c r="F28" s="9"/>
      <c r="G28" s="17">
        <v>1000</v>
      </c>
    </row>
    <row r="29" spans="1:7" x14ac:dyDescent="0.3">
      <c r="A29" s="9"/>
      <c r="B29" s="9"/>
      <c r="C29" s="26" t="s">
        <v>23</v>
      </c>
      <c r="D29" s="10"/>
      <c r="E29" s="10">
        <f>E21-E28</f>
        <v>591.66666666666674</v>
      </c>
      <c r="F29" s="9"/>
      <c r="G29" s="10">
        <f>G21-G28</f>
        <v>90</v>
      </c>
    </row>
    <row r="30" spans="1:7" x14ac:dyDescent="0.3">
      <c r="A30" s="9"/>
      <c r="B30" s="9"/>
      <c r="C30" s="26" t="s">
        <v>24</v>
      </c>
      <c r="D30" s="10"/>
      <c r="E30" s="10">
        <f>E29*12</f>
        <v>7100.0000000000009</v>
      </c>
      <c r="F30" s="9"/>
      <c r="G30" s="10">
        <f>G29*12</f>
        <v>1080</v>
      </c>
    </row>
    <row r="31" spans="1:7" x14ac:dyDescent="0.3">
      <c r="A31" s="9"/>
      <c r="B31" s="9"/>
      <c r="C31" s="9"/>
      <c r="D31" s="10"/>
      <c r="E31" s="10"/>
      <c r="F31" s="9"/>
      <c r="G31" s="10"/>
    </row>
    <row r="32" spans="1:7" x14ac:dyDescent="0.3">
      <c r="A32" s="9"/>
      <c r="B32" s="9"/>
      <c r="C32" s="9" t="s">
        <v>17</v>
      </c>
      <c r="D32" s="10"/>
      <c r="E32" s="11">
        <f>E30/$D8</f>
        <v>0.10142857142857144</v>
      </c>
      <c r="F32" s="9"/>
      <c r="G32" s="11">
        <f>G30/$D8</f>
        <v>1.5428571428571429E-2</v>
      </c>
    </row>
  </sheetData>
  <sheetProtection algorithmName="SHA-512" hashValue="rmDH1gf8WYt2g96mx0/LedHoSNkHgL/O8ieP9/V6XR1K/CNyym3vDZ26eBAwI7v+3q4SpIVjkBBZ9pA/MfTGgg==" saltValue="IqTX972IkafV6H1rCsv8z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Yield Calculator</vt:lpstr>
    </vt:vector>
  </TitlesOfParts>
  <Company>Live and Invest Overseas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Lief Simon</dc:creator>
  <cp:lastModifiedBy>Lief</cp:lastModifiedBy>
  <dcterms:created xsi:type="dcterms:W3CDTF">2015-11-16T17:20:28Z</dcterms:created>
  <dcterms:modified xsi:type="dcterms:W3CDTF">2020-03-03T11:03:56Z</dcterms:modified>
</cp:coreProperties>
</file>